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xed\FDP\ANNUAL\2025\"/>
    </mc:Choice>
  </mc:AlternateContent>
  <xr:revisionPtr revIDLastSave="0" documentId="13_ncr:1_{F13ED768-6CAD-4F62-8C22-093B78FF7DB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APP" sheetId="8" r:id="rId1"/>
    <sheet name="PPMP Amount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6" l="1"/>
  <c r="M12" i="8"/>
  <c r="L12" i="8"/>
  <c r="L14" i="8"/>
  <c r="L16" i="8"/>
  <c r="L18" i="8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8" i="6"/>
  <c r="A49" i="6"/>
  <c r="A50" i="6"/>
  <c r="A51" i="6"/>
  <c r="A52" i="6"/>
  <c r="A53" i="6"/>
  <c r="A54" i="6"/>
  <c r="A55" i="6"/>
  <c r="A56" i="6"/>
  <c r="A57" i="6"/>
  <c r="A58" i="6"/>
  <c r="A80" i="6"/>
  <c r="A81" i="6"/>
  <c r="A82" i="6"/>
  <c r="A83" i="6"/>
  <c r="A84" i="6"/>
  <c r="A85" i="6"/>
  <c r="A86" i="6"/>
</calcChain>
</file>

<file path=xl/sharedStrings.xml><?xml version="1.0" encoding="utf-8"?>
<sst xmlns="http://schemas.openxmlformats.org/spreadsheetml/2006/main" count="188" uniqueCount="180">
  <si>
    <t>Mode of Procurement</t>
  </si>
  <si>
    <t>Total</t>
  </si>
  <si>
    <t>MOOE</t>
  </si>
  <si>
    <t>CO</t>
  </si>
  <si>
    <t>City Mayor</t>
  </si>
  <si>
    <t>Schedule for Each Procurement Activity</t>
  </si>
  <si>
    <t>Department</t>
  </si>
  <si>
    <t>Head of Department / Office</t>
  </si>
  <si>
    <t>Total Cost</t>
  </si>
  <si>
    <t>Atty. Peter Z. Parco
City Legal Officer</t>
  </si>
  <si>
    <t>Philippine National Police</t>
  </si>
  <si>
    <t>Ma. Novah R. Sollesta
Special Operations Officer III
LEIPO Designate-SCCIPC
Manager Designate - Negosyo Center SC</t>
  </si>
  <si>
    <t>Atty. Ma. Chat Delima - Cordero 
City Gov't. Dept. Head I</t>
  </si>
  <si>
    <t>Jennifer B. Saballa
Tourism Operation Officer I
OIC - City Tourism Office</t>
  </si>
  <si>
    <t>City Waterworks Department</t>
  </si>
  <si>
    <t>Rodrigo S. Estrellanes
City Civil Registrar</t>
  </si>
  <si>
    <t>Office of the City Prosecutor</t>
  </si>
  <si>
    <t>Commission on Audit</t>
  </si>
  <si>
    <t>City Assessor's Office</t>
  </si>
  <si>
    <t>Registry of Deeds</t>
  </si>
  <si>
    <t>Divina B. Francia
Records Officer I/Officer-In-Charge ROD</t>
  </si>
  <si>
    <t>Bureau of Fire Protection</t>
  </si>
  <si>
    <t>Public Market &amp; Slaughterhouse Department</t>
  </si>
  <si>
    <t>Leila B. Mansueto
City Government Department Head I</t>
  </si>
  <si>
    <t>City Hospital</t>
  </si>
  <si>
    <t>Sangguniang Panlungsod Office</t>
  </si>
  <si>
    <t>Ma. Cecilia Suzzete C. Binghay
SP Secretary</t>
  </si>
  <si>
    <t>Prepared by:</t>
  </si>
  <si>
    <r>
      <rPr>
        <b/>
        <sz val="10"/>
        <rFont val="Verdana"/>
        <family val="2"/>
      </rPr>
      <t xml:space="preserve">                          </t>
    </r>
    <r>
      <rPr>
        <b/>
        <u/>
        <sz val="10"/>
        <rFont val="Verdana"/>
        <family val="2"/>
      </rPr>
      <t xml:space="preserve"> CARMILO E. MONTERONA </t>
    </r>
  </si>
  <si>
    <t>Noted By:                                              Recommended by:</t>
  </si>
  <si>
    <r>
      <rPr>
        <b/>
        <sz val="10"/>
        <rFont val="Verdana"/>
        <family val="2"/>
      </rPr>
      <t xml:space="preserve">              </t>
    </r>
    <r>
      <rPr>
        <b/>
        <u/>
        <sz val="10"/>
        <rFont val="Verdana"/>
        <family val="2"/>
      </rPr>
      <t xml:space="preserve"> MA. BRITA D. REBADOMIA </t>
    </r>
  </si>
  <si>
    <r>
      <t xml:space="preserve"> ATTY. MA. CHAT DELIMA-CORDERO </t>
    </r>
    <r>
      <rPr>
        <b/>
        <sz val="10"/>
        <rFont val="Verdana"/>
        <family val="2"/>
      </rPr>
      <t xml:space="preserve">        </t>
    </r>
    <r>
      <rPr>
        <b/>
        <sz val="10"/>
        <color indexed="9"/>
        <rFont val="Verdana"/>
        <family val="2"/>
      </rPr>
      <t xml:space="preserve">s     </t>
    </r>
  </si>
  <si>
    <t>PLtCol. Arthur D. Baybayan
Chief Of Police</t>
  </si>
  <si>
    <t>City Mayor's Office
City Tourism Office</t>
  </si>
  <si>
    <t>Office of the Human Resource Management</t>
  </si>
  <si>
    <t>City Administrator's Office
Public Information Office</t>
  </si>
  <si>
    <t>City Mayor's Office 
Business Permits &amp; Licensing Office</t>
  </si>
  <si>
    <t>City Mayor's Office
Negosyo Center</t>
  </si>
  <si>
    <t>City Mayor's Office
San Carlos City Anti-Drug Abuse Council</t>
  </si>
  <si>
    <t>Neal Norberto S. Belangel
Licensing Officer IV</t>
  </si>
  <si>
    <t>City Mayor's Office</t>
  </si>
  <si>
    <t>Stella M. Fetiluna
Librarian III</t>
  </si>
  <si>
    <t>Sangguniang Panlungsod Office
Public Law Enforcement Board</t>
  </si>
  <si>
    <t>City Social Welfare and Development Office</t>
  </si>
  <si>
    <t>City Mayor's Office
Internal Audit Unit</t>
  </si>
  <si>
    <t>City Budget Office</t>
  </si>
  <si>
    <t>City Mayor's Office
Coop. &amp; Livelihood Dev't. Office</t>
  </si>
  <si>
    <t>City Administrator's Office
Info. Tech. and Computer Services Office</t>
  </si>
  <si>
    <t>Joseph A. Binghay
Information Technology Officer II</t>
  </si>
  <si>
    <t>Atty. Cheyssona A. Chaves
Clerk of Court V</t>
  </si>
  <si>
    <t>Regional Trial Court
Office of the Clerk of Court</t>
  </si>
  <si>
    <t>Haydee S. Apayla
Records Officer II-CED (Reassigned CMO)</t>
  </si>
  <si>
    <t>City Mayor's Office
People's Park Management Office</t>
  </si>
  <si>
    <t>City Planning &amp; Development Coordinator's Office</t>
  </si>
  <si>
    <t>Bureau of Jail Management &amp; Penology</t>
  </si>
  <si>
    <t>J/Sinsp Alexander H. Sy
District Jail Warden</t>
  </si>
  <si>
    <t>City Disaster Risk Reduction &amp; Management Office</t>
  </si>
  <si>
    <t>Joe Recalex C. Alingasa, Jr.
City DRRM Officer</t>
  </si>
  <si>
    <t>City Mayor's Office
San Carlos City Childres and Women's Affairs</t>
  </si>
  <si>
    <t>General Services Department</t>
  </si>
  <si>
    <t>City Treasurer's Office</t>
  </si>
  <si>
    <t>City Health Office</t>
  </si>
  <si>
    <t>City Environment Management Office</t>
  </si>
  <si>
    <t>Loreto C. Sanchez
CENRO - I</t>
  </si>
  <si>
    <t>City Engineering Department</t>
  </si>
  <si>
    <t>City Agriculture's Office</t>
  </si>
  <si>
    <t>Erlinda A. Canoy
Public Service Officer I</t>
  </si>
  <si>
    <t>Accounting and Internal Auditing  Services</t>
  </si>
  <si>
    <t>Jose Venfort L. Legaria, CPA
City Accountant</t>
  </si>
  <si>
    <t>Municipal Trial Court in Cities</t>
  </si>
  <si>
    <t>Office of the Liga ng mga Barangay</t>
  </si>
  <si>
    <t>Page 1 of 3</t>
  </si>
  <si>
    <t>City Mayor's Office
Consuelo Community Center</t>
  </si>
  <si>
    <t>Victoriana C. Cabili
San Carlos City Childres and Women's Affairs</t>
  </si>
  <si>
    <t>Edena S. Dagondon
Social Welfare Officer III/OIC-CSWDO</t>
  </si>
  <si>
    <t>Sangguniang Panlungsod
City Public Library</t>
  </si>
  <si>
    <t>City Legal Office</t>
  </si>
  <si>
    <t>Local Civil Registrar</t>
  </si>
  <si>
    <t>City Mayor's Office
BAC Secretariat &amp; Procurement Division</t>
  </si>
  <si>
    <t>Ma. Brita D. Rebadomia
Supply Officer IV</t>
  </si>
  <si>
    <t>Regional Trial Court Branch 59</t>
  </si>
  <si>
    <t>Regional Trial Court Branch 58</t>
  </si>
  <si>
    <t>Roylin B. Bahinting
Security Agent I/Traffic In-Charge</t>
  </si>
  <si>
    <t>Mae Lailour R. Comoda
Clerk of Court VI</t>
  </si>
  <si>
    <t>Neal Norberto S. Belangel
Licensing Officer IV / OIC-GSD</t>
  </si>
  <si>
    <t>City Mayor's Office
San Carlos Integrated Housing Authority</t>
  </si>
  <si>
    <t>Magnolia B. Antonio, EnP
CGDH I (CPDC I)</t>
  </si>
  <si>
    <t xml:space="preserve">City Administrator's Office
</t>
  </si>
  <si>
    <t>Atty. Estefanio S. Libutan Jr.
City Administrator</t>
  </si>
  <si>
    <t>City Mayor's Office 
Public Employment Service Office</t>
  </si>
  <si>
    <t>Mariel M. Avenir
PDO IV / PESO Manager</t>
  </si>
  <si>
    <t>Magnolia B. Antonio, EnP
CGDH I - CPDC</t>
  </si>
  <si>
    <t>Ricardo C. Panunciar, Jr.
CGDH-I (City Agriculturist)</t>
  </si>
  <si>
    <t>John Paul M. Jangit
State Auditor II - OIC Audit Team Leader</t>
  </si>
  <si>
    <t>Mitos A. Vepinosa
SCCADAC Member-Designate</t>
  </si>
  <si>
    <t>City Mayor's Office
Traffic Management Authority</t>
  </si>
  <si>
    <t>James R. Silva, REA
City Assessor</t>
  </si>
  <si>
    <t xml:space="preserve">                     Administrative Officer I</t>
  </si>
  <si>
    <t>Renan E. Sanchez, MD
Acity Chief of Hosptial</t>
  </si>
  <si>
    <t>Ray John D. Lim
Acting City Treasurer</t>
  </si>
  <si>
    <t>Engr. Edward C. Sanchez
City Gov't. Dept. Head I</t>
  </si>
  <si>
    <t>City Mayor's Office
City Sports Office</t>
  </si>
  <si>
    <t>Jesus Facundo P. Combate, Jr.
Executive Assistant IV / OIC-City Sports Office</t>
  </si>
  <si>
    <t>Administrative Officer I</t>
  </si>
  <si>
    <t>FDP Form 14a - Supplemental Procurement Plan, by Office or Department</t>
  </si>
  <si>
    <t>CITY MAYOR'S OFFICE</t>
  </si>
  <si>
    <t>BAC Secretariat &amp; Procument Division</t>
  </si>
  <si>
    <t>REGION:</t>
  </si>
  <si>
    <t>REGION VI - WESTERN VISAYAS</t>
  </si>
  <si>
    <t>CALENDAR YEAR:</t>
  </si>
  <si>
    <t>PROVINCE:</t>
  </si>
  <si>
    <t>NEGROS OCCIDENTAL</t>
  </si>
  <si>
    <t>CITY/MUNICIPALITY:</t>
  </si>
  <si>
    <t>CITY OF SAN CARLOS</t>
  </si>
  <si>
    <t>Code (PAP)</t>
  </si>
  <si>
    <t>Procurement
Project</t>
  </si>
  <si>
    <t>PMO/
End-User</t>
  </si>
  <si>
    <t>Is this an Early Procurement Activity? (Yes/No)</t>
  </si>
  <si>
    <t>Source of Funds</t>
  </si>
  <si>
    <t>Estimated Budget (PhP)</t>
  </si>
  <si>
    <t>Remarks
(brief description of Project)</t>
  </si>
  <si>
    <t>Advertisement/ Posting of IB/REI</t>
  </si>
  <si>
    <t>Submission/ Opening of Bids</t>
  </si>
  <si>
    <t>Notice of Award</t>
  </si>
  <si>
    <t>Contract Signing</t>
  </si>
  <si>
    <t>CMO</t>
  </si>
  <si>
    <t>PB</t>
  </si>
  <si>
    <t>BAC Secretariat &amp;</t>
  </si>
  <si>
    <t>Procurement Division</t>
  </si>
  <si>
    <t>This is to certify that the above supplemental  procurement plan is in accordance with the objective of this Office.</t>
  </si>
  <si>
    <t>Verified by:</t>
  </si>
  <si>
    <t>Approved by:</t>
  </si>
  <si>
    <t>MA. BRITA D. REBADOMIA</t>
  </si>
  <si>
    <t xml:space="preserve"> SANDRA LUZ B. BRIONES</t>
  </si>
  <si>
    <t>RENATO Y. GUSTILO</t>
  </si>
  <si>
    <t>FUND</t>
  </si>
  <si>
    <t>(GSD)</t>
  </si>
  <si>
    <t>Noted by:</t>
  </si>
  <si>
    <t>CARMILO E. MONTERONA</t>
  </si>
  <si>
    <t>Common Electrical, Computer,</t>
  </si>
  <si>
    <t>Office &amp; Janitorial Supplies</t>
  </si>
  <si>
    <t>REIMBURSABLE</t>
  </si>
  <si>
    <t>Alfredo Martin A. Cui
LnB President</t>
  </si>
  <si>
    <t>Regional Trial Court Branch 57</t>
  </si>
  <si>
    <t>Atty. Edelyn A. Layumas Celeste
Clerk of Court V</t>
  </si>
  <si>
    <t>Fides May M. Anievas
OIC / Court Legal Researcher</t>
  </si>
  <si>
    <t>Riljun T. Mayagma
Internal Auditor II</t>
  </si>
  <si>
    <t>Engr. Magnolia B. Antonio, EnP
City Government Department Head I-CPDCO
Officer - In - Charge, SCCHCA</t>
  </si>
  <si>
    <t>City Mayor's Office
San Carlos City Heritage, Culture &amp; Arts</t>
  </si>
  <si>
    <t>FCInsp. Erwin Johannes I. Gimotea
City Fire Marshal</t>
  </si>
  <si>
    <t>City Mayor's Office
San Carlos City Council for Youth Affairs</t>
  </si>
  <si>
    <t>Renzie Mae B. Tambasen
Youth Development Officer I</t>
  </si>
  <si>
    <t>Eddie Flor C. Silva
Administrative Officer V</t>
  </si>
  <si>
    <t>Rexter E. Nemenzo
City Gov't. Dep. Head I (City Engineer)</t>
  </si>
  <si>
    <t>Engr. Magnolia B. Antonio, EnP
City Government Department Head I-CPDCO
OIC - People's Park Management Office</t>
  </si>
  <si>
    <t>Helen O. Delos Santos
Office-In-Charge</t>
  </si>
  <si>
    <t>Raymund B. Gepitulan
Supervising CDS/City Cooperatives Development Officer - Designate</t>
  </si>
  <si>
    <t xml:space="preserve">           City Gov't. Asst. Dept. Head I                     City Gov't. Dept. Head I/BAC Chairperson</t>
  </si>
  <si>
    <t>CONSOLIDATED ANNUAL PROCUREMENT PLAN (CSE)</t>
  </si>
  <si>
    <t>Sandra Luz B. Briones
CGDH I City Budget Officer</t>
  </si>
  <si>
    <t>City Mayor's Office
605th Regional Mobile Force Batallion 6</t>
  </si>
  <si>
    <t>PLtCol. DJ Norman C. Belleza
2nd MP, Platoon Leader</t>
  </si>
  <si>
    <t>Commission on Election</t>
  </si>
  <si>
    <t>Atty. Gabrielle K. Buena
Election Officer IV</t>
  </si>
  <si>
    <t>Department of Interior Local Government</t>
  </si>
  <si>
    <t>Julie Shayne Barreto - Tagalog
LGOO VI/CLGOO</t>
  </si>
  <si>
    <t>Jabbel Y. Jayawon, M.D.
City Gov't. Dept. Head I, CHO</t>
  </si>
  <si>
    <t>Barbara A. Campo
PLEB Secretary</t>
  </si>
  <si>
    <t>Page 2 of 3</t>
  </si>
  <si>
    <t>Page 3 of 3</t>
  </si>
  <si>
    <t>NO</t>
  </si>
  <si>
    <t>CGADH I (Head BAC Sec.)</t>
  </si>
  <si>
    <t>City Gov't. Dept. Head I (CBO)</t>
  </si>
  <si>
    <t>5-02-03</t>
  </si>
  <si>
    <t>-990 (01-01)</t>
  </si>
  <si>
    <t>OSME Reimn. Fund</t>
  </si>
  <si>
    <t>(Office Supplies)</t>
  </si>
  <si>
    <t>For use of LGU San Carlos for the Year 2025, 
San Carlos City, Negros Occidental.</t>
  </si>
  <si>
    <t>(Signed)</t>
  </si>
  <si>
    <t>SUMMARY BY OFFICE
For Consolidated APP (CY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</si>
</sst>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d\-mmm\-yy;@"/>
  </numFmts>
  <fonts count="23" x14ac:knownFonts="1">
    <font>
      <sz val="10"/>
      <name val="Arial"/>
    </font>
    <font>
      <sz val="10"/>
      <name val="Arial"/>
    </font>
    <font>
      <sz val="10"/>
      <name val="Verdana"/>
      <family val="2"/>
    </font>
    <font>
      <b/>
      <u/>
      <sz val="10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b/>
      <sz val="10"/>
      <color indexed="9"/>
      <name val="Verdana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7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8"/>
      <color rgb="FF000000"/>
      <name val="Arial1"/>
    </font>
    <font>
      <b/>
      <sz val="9"/>
      <color rgb="FF000000"/>
      <name val="Arial1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/>
    <xf numFmtId="43" fontId="8" fillId="0" borderId="0" xfId="1" applyFont="1" applyBorder="1"/>
    <xf numFmtId="43" fontId="9" fillId="0" borderId="0" xfId="1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43" fontId="10" fillId="0" borderId="1" xfId="1" applyFont="1" applyBorder="1" applyAlignment="1">
      <alignment horizontal="center"/>
    </xf>
    <xf numFmtId="0" fontId="8" fillId="0" borderId="2" xfId="0" applyFont="1" applyBorder="1"/>
    <xf numFmtId="43" fontId="10" fillId="0" borderId="2" xfId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wrapText="1"/>
    </xf>
    <xf numFmtId="43" fontId="11" fillId="0" borderId="2" xfId="1" applyFont="1" applyBorder="1" applyAlignment="1">
      <alignment vertical="top"/>
    </xf>
    <xf numFmtId="0" fontId="8" fillId="0" borderId="0" xfId="0" applyFont="1" applyAlignment="1">
      <alignment vertical="top"/>
    </xf>
    <xf numFmtId="43" fontId="8" fillId="0" borderId="0" xfId="1" applyFont="1" applyBorder="1" applyAlignment="1">
      <alignment vertical="top"/>
    </xf>
    <xf numFmtId="43" fontId="11" fillId="0" borderId="0" xfId="1" applyFont="1" applyBorder="1"/>
    <xf numFmtId="43" fontId="11" fillId="0" borderId="0" xfId="1" applyFont="1" applyBorder="1" applyAlignment="1">
      <alignment horizontal="right"/>
    </xf>
    <xf numFmtId="43" fontId="10" fillId="0" borderId="3" xfId="1" applyFont="1" applyBorder="1"/>
    <xf numFmtId="43" fontId="3" fillId="0" borderId="0" xfId="1" applyFont="1" applyAlignment="1"/>
    <xf numFmtId="43" fontId="2" fillId="0" borderId="0" xfId="1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43" fontId="11" fillId="0" borderId="2" xfId="1" applyFont="1" applyBorder="1" applyAlignment="1">
      <alignment horizontal="center" vertical="top"/>
    </xf>
    <xf numFmtId="43" fontId="12" fillId="0" borderId="0" xfId="1" applyFont="1" applyBorder="1"/>
    <xf numFmtId="0" fontId="7" fillId="0" borderId="0" xfId="0" applyFont="1" applyAlignment="1">
      <alignment horizontal="right"/>
    </xf>
    <xf numFmtId="0" fontId="13" fillId="0" borderId="0" xfId="0" applyFont="1" applyAlignment="1">
      <alignment vertical="center"/>
    </xf>
    <xf numFmtId="0" fontId="13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Alignment="1">
      <alignment vertical="center"/>
    </xf>
    <xf numFmtId="0" fontId="16" fillId="0" borderId="0" xfId="0" applyFont="1" applyProtection="1">
      <protection locked="0"/>
    </xf>
    <xf numFmtId="0" fontId="16" fillId="0" borderId="1" xfId="0" applyFont="1" applyBorder="1" applyProtection="1">
      <protection locked="0"/>
    </xf>
    <xf numFmtId="0" fontId="15" fillId="0" borderId="0" xfId="0" applyFont="1" applyAlignment="1">
      <alignment horizontal="right" vertical="center"/>
    </xf>
    <xf numFmtId="0" fontId="15" fillId="0" borderId="0" xfId="0" applyFont="1"/>
    <xf numFmtId="0" fontId="16" fillId="0" borderId="4" xfId="0" applyFont="1" applyBorder="1"/>
    <xf numFmtId="0" fontId="15" fillId="0" borderId="4" xfId="0" applyFont="1" applyBorder="1"/>
    <xf numFmtId="0" fontId="16" fillId="0" borderId="0" xfId="0" applyFont="1" applyAlignment="1" applyProtection="1">
      <alignment wrapText="1"/>
      <protection locked="0"/>
    </xf>
    <xf numFmtId="0" fontId="16" fillId="0" borderId="4" xfId="0" applyFont="1" applyBorder="1" applyAlignment="1">
      <alignment vertical="center"/>
    </xf>
    <xf numFmtId="0" fontId="16" fillId="0" borderId="4" xfId="0" applyFont="1" applyBorder="1" applyProtection="1"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 applyProtection="1">
      <protection locked="0"/>
    </xf>
    <xf numFmtId="0" fontId="16" fillId="0" borderId="7" xfId="0" applyFont="1" applyBorder="1" applyAlignment="1" applyProtection="1">
      <alignment horizontal="center"/>
      <protection locked="0"/>
    </xf>
    <xf numFmtId="0" fontId="19" fillId="0" borderId="0" xfId="0" applyFont="1"/>
    <xf numFmtId="0" fontId="14" fillId="0" borderId="0" xfId="0" applyFont="1"/>
    <xf numFmtId="0" fontId="20" fillId="0" borderId="0" xfId="0" applyFont="1" applyAlignment="1">
      <alignment horizontal="center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16" fillId="0" borderId="0" xfId="0" applyFont="1" applyAlignment="1" applyProtection="1">
      <alignment vertical="center"/>
      <protection locked="0"/>
    </xf>
    <xf numFmtId="43" fontId="21" fillId="0" borderId="7" xfId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14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top" wrapText="1"/>
    </xf>
    <xf numFmtId="43" fontId="11" fillId="0" borderId="5" xfId="1" applyFont="1" applyBorder="1" applyAlignment="1">
      <alignment vertical="top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43" fontId="11" fillId="0" borderId="0" xfId="1" applyFont="1" applyBorder="1" applyAlignment="1">
      <alignment vertical="top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43" fontId="21" fillId="0" borderId="7" xfId="0" applyNumberFormat="1" applyFont="1" applyBorder="1" applyProtection="1">
      <protection locked="0"/>
    </xf>
    <xf numFmtId="164" fontId="16" fillId="0" borderId="7" xfId="0" applyNumberFormat="1" applyFont="1" applyBorder="1" applyProtection="1">
      <protection locked="0"/>
    </xf>
    <xf numFmtId="164" fontId="16" fillId="0" borderId="7" xfId="0" applyNumberFormat="1" applyFont="1" applyBorder="1" applyAlignment="1" applyProtection="1">
      <alignment horizontal="center"/>
      <protection locked="0"/>
    </xf>
    <xf numFmtId="14" fontId="21" fillId="0" borderId="7" xfId="0" quotePrefix="1" applyNumberFormat="1" applyFont="1" applyBorder="1" applyAlignment="1" applyProtection="1">
      <alignment horizontal="center" vertical="center"/>
      <protection locked="0"/>
    </xf>
    <xf numFmtId="0" fontId="21" fillId="0" borderId="7" xfId="0" quotePrefix="1" applyFont="1" applyBorder="1" applyAlignment="1" applyProtection="1">
      <alignment horizontal="center"/>
      <protection locked="0"/>
    </xf>
    <xf numFmtId="0" fontId="21" fillId="0" borderId="7" xfId="0" applyFont="1" applyBorder="1" applyAlignment="1" applyProtection="1">
      <alignment horizontal="center" vertical="center" wrapText="1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164" fontId="21" fillId="0" borderId="7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vertical="center"/>
      <protection locked="0"/>
    </xf>
    <xf numFmtId="0" fontId="21" fillId="0" borderId="7" xfId="0" applyFont="1" applyBorder="1" applyAlignment="1" applyProtection="1">
      <alignment horizontal="center"/>
      <protection locked="0"/>
    </xf>
    <xf numFmtId="0" fontId="21" fillId="0" borderId="7" xfId="0" applyFont="1" applyBorder="1" applyProtection="1">
      <protection locked="0"/>
    </xf>
    <xf numFmtId="164" fontId="21" fillId="0" borderId="7" xfId="0" applyNumberFormat="1" applyFont="1" applyBorder="1" applyProtection="1">
      <protection locked="0"/>
    </xf>
    <xf numFmtId="0" fontId="21" fillId="0" borderId="0" xfId="0" applyFont="1" applyProtection="1">
      <protection locked="0"/>
    </xf>
    <xf numFmtId="164" fontId="21" fillId="0" borderId="7" xfId="0" applyNumberFormat="1" applyFont="1" applyBorder="1" applyAlignment="1" applyProtection="1">
      <alignment horizontal="center"/>
      <protection locked="0"/>
    </xf>
    <xf numFmtId="0" fontId="21" fillId="0" borderId="7" xfId="0" applyFont="1" applyBorder="1" applyAlignment="1" applyProtection="1">
      <alignment horizontal="left"/>
      <protection locked="0"/>
    </xf>
    <xf numFmtId="0" fontId="21" fillId="0" borderId="8" xfId="0" applyFont="1" applyBorder="1" applyProtection="1">
      <protection locked="0"/>
    </xf>
    <xf numFmtId="0" fontId="21" fillId="0" borderId="9" xfId="0" applyFont="1" applyBorder="1" applyProtection="1">
      <protection locked="0"/>
    </xf>
    <xf numFmtId="43" fontId="9" fillId="0" borderId="0" xfId="1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43" fontId="11" fillId="0" borderId="0" xfId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2" borderId="10" xfId="0" applyFont="1" applyFill="1" applyBorder="1" applyAlignment="1" applyProtection="1">
      <alignment horizontal="center" vertical="center" wrapText="1"/>
      <protection locked="0"/>
    </xf>
    <xf numFmtId="0" fontId="18" fillId="2" borderId="11" xfId="0" applyFont="1" applyFill="1" applyBorder="1" applyAlignment="1" applyProtection="1">
      <alignment horizontal="center" vertical="center" wrapText="1"/>
      <protection locked="0"/>
    </xf>
    <xf numFmtId="0" fontId="18" fillId="2" borderId="12" xfId="0" applyFont="1" applyFill="1" applyBorder="1" applyAlignment="1" applyProtection="1">
      <alignment horizontal="center" vertical="center" wrapText="1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17" fillId="2" borderId="12" xfId="0" applyFont="1" applyFill="1" applyBorder="1" applyAlignment="1" applyProtection="1">
      <alignment horizontal="center" vertical="center" wrapText="1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21" fillId="0" borderId="8" xfId="0" applyFont="1" applyBorder="1" applyAlignment="1" applyProtection="1">
      <alignment horizontal="center"/>
      <protection locked="0"/>
    </xf>
    <xf numFmtId="0" fontId="21" fillId="0" borderId="9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8" fillId="2" borderId="13" xfId="0" applyFont="1" applyFill="1" applyBorder="1" applyAlignment="1" applyProtection="1">
      <alignment horizontal="center" vertical="center" wrapText="1"/>
      <protection locked="0"/>
    </xf>
    <xf numFmtId="0" fontId="18" fillId="2" borderId="14" xfId="0" applyFont="1" applyFill="1" applyBorder="1" applyAlignment="1" applyProtection="1">
      <alignment horizontal="center" vertical="center" wrapText="1"/>
      <protection locked="0"/>
    </xf>
    <xf numFmtId="0" fontId="18" fillId="2" borderId="15" xfId="0" applyFont="1" applyFill="1" applyBorder="1" applyAlignment="1" applyProtection="1">
      <alignment horizontal="center" vertical="center" wrapText="1"/>
      <protection locked="0"/>
    </xf>
    <xf numFmtId="0" fontId="18" fillId="2" borderId="16" xfId="0" applyFont="1" applyFill="1" applyBorder="1" applyAlignment="1" applyProtection="1">
      <alignment horizontal="center" vertical="center" wrapText="1"/>
      <protection locked="0"/>
    </xf>
    <xf numFmtId="0" fontId="21" fillId="0" borderId="8" xfId="0" applyFont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18" fillId="2" borderId="17" xfId="0" applyFont="1" applyFill="1" applyBorder="1" applyAlignment="1" applyProtection="1">
      <alignment horizontal="center" vertical="center" wrapText="1"/>
      <protection locked="0"/>
    </xf>
    <xf numFmtId="0" fontId="18" fillId="2" borderId="18" xfId="0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16" fillId="0" borderId="9" xfId="0" applyFont="1" applyBorder="1" applyAlignment="1" applyProtection="1">
      <alignment horizontal="center"/>
      <protection locked="0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3"/>
  <sheetViews>
    <sheetView tabSelected="1" zoomScale="70" zoomScaleNormal="70" workbookViewId="0">
      <selection activeCell="O39" sqref="O39"/>
    </sheetView>
  </sheetViews>
  <sheetFormatPr defaultColWidth="20.7109375" defaultRowHeight="12.75" x14ac:dyDescent="0.2"/>
  <cols>
    <col min="1" max="2" width="9.85546875" style="31" customWidth="1"/>
    <col min="3" max="3" width="24.28515625" style="31" customWidth="1"/>
    <col min="4" max="4" width="20.7109375" style="31"/>
    <col min="5" max="5" width="13.42578125" style="31" customWidth="1"/>
    <col min="6" max="6" width="13.28515625" style="31" customWidth="1"/>
    <col min="7" max="7" width="12.7109375" style="31" customWidth="1"/>
    <col min="8" max="10" width="12.140625" style="31" customWidth="1"/>
    <col min="11" max="11" width="18.28515625" style="31" customWidth="1"/>
    <col min="12" max="14" width="13.28515625" style="31" customWidth="1"/>
    <col min="15" max="15" width="42.140625" style="31" customWidth="1"/>
    <col min="16" max="16" width="10.7109375" customWidth="1"/>
  </cols>
  <sheetData>
    <row r="1" spans="1:15" x14ac:dyDescent="0.2">
      <c r="A1" s="29" t="s">
        <v>104</v>
      </c>
      <c r="B1" s="29"/>
      <c r="C1" s="30"/>
      <c r="D1" s="30"/>
      <c r="E1" s="30"/>
      <c r="F1" s="30"/>
      <c r="O1" s="28"/>
    </row>
    <row r="2" spans="1:15" ht="15.75" x14ac:dyDescent="0.25">
      <c r="A2" s="88" t="s">
        <v>105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15.75" x14ac:dyDescent="0.25">
      <c r="A3" s="88" t="s">
        <v>106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1:15" ht="23.25" x14ac:dyDescent="0.35">
      <c r="A4" s="89" t="s">
        <v>158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5" ht="15" x14ac:dyDescent="0.25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</row>
    <row r="6" spans="1:15" ht="15.75" x14ac:dyDescent="0.25">
      <c r="A6" s="33" t="s">
        <v>107</v>
      </c>
      <c r="B6" s="33"/>
      <c r="C6" s="35" t="s">
        <v>108</v>
      </c>
      <c r="D6" s="35"/>
      <c r="E6" s="35"/>
      <c r="F6" s="34"/>
      <c r="G6" s="36" t="s">
        <v>109</v>
      </c>
      <c r="H6" s="55">
        <v>2025</v>
      </c>
      <c r="I6" s="34"/>
      <c r="J6" s="34"/>
      <c r="K6" s="34"/>
      <c r="L6" s="34"/>
      <c r="M6" s="34"/>
      <c r="N6" s="34"/>
      <c r="O6" s="34"/>
    </row>
    <row r="7" spans="1:15" ht="15.75" x14ac:dyDescent="0.25">
      <c r="A7" s="37" t="s">
        <v>110</v>
      </c>
      <c r="B7" s="37"/>
      <c r="C7" s="38" t="s">
        <v>111</v>
      </c>
      <c r="D7" s="38"/>
      <c r="E7" s="39"/>
      <c r="F7" s="40"/>
      <c r="G7" s="34"/>
      <c r="H7" s="34"/>
      <c r="I7" s="34"/>
      <c r="J7" s="34"/>
      <c r="K7" s="34"/>
      <c r="L7" s="34"/>
      <c r="M7" s="34"/>
      <c r="N7" s="34"/>
      <c r="O7" s="34"/>
    </row>
    <row r="8" spans="1:15" ht="15.75" x14ac:dyDescent="0.25">
      <c r="A8" s="37" t="s">
        <v>112</v>
      </c>
      <c r="B8" s="37"/>
      <c r="C8" s="41" t="s">
        <v>113</v>
      </c>
      <c r="D8" s="41"/>
      <c r="E8" s="42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 ht="15" customHeight="1" thickBot="1" x14ac:dyDescent="0.3">
      <c r="A9" s="32"/>
      <c r="B9" s="32"/>
    </row>
    <row r="10" spans="1:15" s="53" customFormat="1" ht="15.6" customHeight="1" x14ac:dyDescent="0.2">
      <c r="A10" s="90" t="s">
        <v>114</v>
      </c>
      <c r="B10" s="101" t="s">
        <v>115</v>
      </c>
      <c r="C10" s="102"/>
      <c r="D10" s="92" t="s">
        <v>116</v>
      </c>
      <c r="E10" s="94" t="s">
        <v>117</v>
      </c>
      <c r="F10" s="92" t="s">
        <v>0</v>
      </c>
      <c r="G10" s="92" t="s">
        <v>5</v>
      </c>
      <c r="H10" s="92"/>
      <c r="I10" s="92"/>
      <c r="J10" s="92"/>
      <c r="K10" s="92" t="s">
        <v>118</v>
      </c>
      <c r="L10" s="92" t="s">
        <v>119</v>
      </c>
      <c r="M10" s="92"/>
      <c r="N10" s="92"/>
      <c r="O10" s="107" t="s">
        <v>120</v>
      </c>
    </row>
    <row r="11" spans="1:15" s="53" customFormat="1" ht="33.6" customHeight="1" x14ac:dyDescent="0.2">
      <c r="A11" s="91"/>
      <c r="B11" s="103"/>
      <c r="C11" s="104"/>
      <c r="D11" s="93"/>
      <c r="E11" s="95"/>
      <c r="F11" s="93"/>
      <c r="G11" s="43" t="s">
        <v>121</v>
      </c>
      <c r="H11" s="43" t="s">
        <v>122</v>
      </c>
      <c r="I11" s="43" t="s">
        <v>123</v>
      </c>
      <c r="J11" s="43" t="s">
        <v>124</v>
      </c>
      <c r="K11" s="93"/>
      <c r="L11" s="44" t="s">
        <v>1</v>
      </c>
      <c r="M11" s="44" t="s">
        <v>2</v>
      </c>
      <c r="N11" s="44" t="s">
        <v>3</v>
      </c>
      <c r="O11" s="108"/>
    </row>
    <row r="12" spans="1:15" s="73" customFormat="1" ht="15" x14ac:dyDescent="0.2">
      <c r="A12" s="68" t="s">
        <v>173</v>
      </c>
      <c r="B12" s="105" t="s">
        <v>139</v>
      </c>
      <c r="C12" s="106"/>
      <c r="D12" s="70" t="s">
        <v>125</v>
      </c>
      <c r="E12" s="71" t="s">
        <v>170</v>
      </c>
      <c r="F12" s="70" t="s">
        <v>126</v>
      </c>
      <c r="G12" s="72">
        <v>45664</v>
      </c>
      <c r="H12" s="72">
        <v>45685</v>
      </c>
      <c r="I12" s="72">
        <v>45680</v>
      </c>
      <c r="J12" s="72">
        <v>45688</v>
      </c>
      <c r="K12" s="70" t="s">
        <v>141</v>
      </c>
      <c r="L12" s="54">
        <f>M12/4</f>
        <v>1659154.65</v>
      </c>
      <c r="M12" s="54">
        <f>'PPMP Amount'!D60</f>
        <v>6636618.5999999996</v>
      </c>
      <c r="N12" s="70"/>
      <c r="O12" s="111" t="s">
        <v>177</v>
      </c>
    </row>
    <row r="13" spans="1:15" s="77" customFormat="1" ht="15" x14ac:dyDescent="0.25">
      <c r="A13" s="69" t="s">
        <v>174</v>
      </c>
      <c r="B13" s="96" t="s">
        <v>140</v>
      </c>
      <c r="C13" s="97"/>
      <c r="D13" s="74" t="s">
        <v>127</v>
      </c>
      <c r="E13" s="75"/>
      <c r="F13" s="75"/>
      <c r="G13" s="76"/>
      <c r="H13" s="76"/>
      <c r="I13" s="76"/>
      <c r="J13" s="76"/>
      <c r="K13" s="74" t="s">
        <v>135</v>
      </c>
      <c r="L13" s="75"/>
      <c r="M13" s="75"/>
      <c r="N13" s="75"/>
      <c r="O13" s="112"/>
    </row>
    <row r="14" spans="1:15" s="77" customFormat="1" ht="15" x14ac:dyDescent="0.25">
      <c r="A14" s="79" t="s">
        <v>175</v>
      </c>
      <c r="B14" s="80"/>
      <c r="C14" s="81"/>
      <c r="D14" s="74" t="s">
        <v>128</v>
      </c>
      <c r="E14" s="75"/>
      <c r="F14" s="75"/>
      <c r="G14" s="78">
        <v>45720</v>
      </c>
      <c r="H14" s="78">
        <v>45741</v>
      </c>
      <c r="I14" s="78">
        <v>45750</v>
      </c>
      <c r="J14" s="78">
        <v>45755</v>
      </c>
      <c r="K14" s="74" t="s">
        <v>136</v>
      </c>
      <c r="L14" s="65">
        <f>L12</f>
        <v>1659154.65</v>
      </c>
      <c r="M14" s="75"/>
      <c r="N14" s="75"/>
      <c r="O14" s="75"/>
    </row>
    <row r="15" spans="1:15" s="77" customFormat="1" ht="15.6" customHeight="1" x14ac:dyDescent="0.25">
      <c r="A15" s="79" t="s">
        <v>176</v>
      </c>
      <c r="B15" s="80"/>
      <c r="C15" s="81"/>
      <c r="D15" s="75"/>
      <c r="E15" s="75"/>
      <c r="F15" s="75"/>
      <c r="G15" s="78"/>
      <c r="H15" s="78"/>
      <c r="I15" s="78"/>
      <c r="J15" s="78"/>
      <c r="K15" s="74"/>
      <c r="L15" s="75"/>
      <c r="M15" s="75"/>
      <c r="N15" s="75"/>
      <c r="O15" s="75"/>
    </row>
    <row r="16" spans="1:15" s="77" customFormat="1" ht="15.6" customHeight="1" x14ac:dyDescent="0.25">
      <c r="A16" s="74"/>
      <c r="B16" s="96"/>
      <c r="C16" s="97"/>
      <c r="D16" s="75"/>
      <c r="E16" s="75"/>
      <c r="F16" s="75"/>
      <c r="G16" s="78">
        <v>45804</v>
      </c>
      <c r="H16" s="78">
        <v>45825</v>
      </c>
      <c r="I16" s="78">
        <v>45827</v>
      </c>
      <c r="J16" s="78">
        <v>45833</v>
      </c>
      <c r="K16" s="74"/>
      <c r="L16" s="65">
        <f>L14</f>
        <v>1659154.65</v>
      </c>
      <c r="M16" s="54"/>
      <c r="N16" s="75"/>
      <c r="O16" s="75"/>
    </row>
    <row r="17" spans="1:15" s="77" customFormat="1" ht="15.6" customHeight="1" x14ac:dyDescent="0.25">
      <c r="A17" s="74"/>
      <c r="B17" s="96"/>
      <c r="C17" s="97"/>
      <c r="D17" s="75"/>
      <c r="E17" s="75"/>
      <c r="F17" s="75"/>
      <c r="G17" s="78"/>
      <c r="H17" s="78"/>
      <c r="I17" s="78"/>
      <c r="J17" s="78"/>
      <c r="K17" s="75"/>
      <c r="L17" s="75"/>
      <c r="M17" s="75"/>
      <c r="N17" s="75"/>
      <c r="O17" s="75"/>
    </row>
    <row r="18" spans="1:15" s="77" customFormat="1" ht="15.6" customHeight="1" x14ac:dyDescent="0.25">
      <c r="A18" s="74"/>
      <c r="B18" s="96"/>
      <c r="C18" s="97"/>
      <c r="D18" s="75"/>
      <c r="E18" s="75"/>
      <c r="F18" s="75"/>
      <c r="G18" s="78">
        <v>45895</v>
      </c>
      <c r="H18" s="78">
        <v>45916</v>
      </c>
      <c r="I18" s="78">
        <v>45918</v>
      </c>
      <c r="J18" s="78">
        <v>45924</v>
      </c>
      <c r="K18" s="75"/>
      <c r="L18" s="65">
        <f>L16</f>
        <v>1659154.65</v>
      </c>
      <c r="M18" s="75"/>
      <c r="N18" s="75"/>
      <c r="O18" s="75"/>
    </row>
    <row r="19" spans="1:15" s="34" customFormat="1" ht="15.6" customHeight="1" x14ac:dyDescent="0.25">
      <c r="A19" s="46"/>
      <c r="B19" s="109"/>
      <c r="C19" s="110"/>
      <c r="D19" s="45"/>
      <c r="E19" s="45"/>
      <c r="F19" s="45"/>
      <c r="G19" s="67"/>
      <c r="H19" s="67"/>
      <c r="I19" s="67"/>
      <c r="J19" s="67"/>
      <c r="K19" s="45"/>
      <c r="L19" s="45"/>
      <c r="M19" s="45"/>
      <c r="N19" s="45"/>
      <c r="O19" s="45"/>
    </row>
    <row r="20" spans="1:15" s="34" customFormat="1" ht="15.6" customHeight="1" x14ac:dyDescent="0.25">
      <c r="A20" s="46"/>
      <c r="B20" s="109"/>
      <c r="C20" s="110"/>
      <c r="D20" s="45"/>
      <c r="E20" s="45"/>
      <c r="F20" s="45"/>
      <c r="G20" s="67"/>
      <c r="H20" s="67"/>
      <c r="I20" s="67"/>
      <c r="J20" s="67"/>
      <c r="K20" s="45"/>
      <c r="L20" s="45"/>
      <c r="M20" s="45"/>
      <c r="N20" s="45"/>
      <c r="O20" s="45"/>
    </row>
    <row r="21" spans="1:15" s="34" customFormat="1" ht="15.6" customHeight="1" x14ac:dyDescent="0.25">
      <c r="A21" s="46"/>
      <c r="B21" s="109"/>
      <c r="C21" s="110"/>
      <c r="D21" s="45"/>
      <c r="E21" s="45"/>
      <c r="F21" s="45"/>
      <c r="G21" s="67"/>
      <c r="H21" s="67"/>
      <c r="I21" s="67"/>
      <c r="J21" s="67"/>
      <c r="K21" s="45"/>
      <c r="L21" s="45"/>
      <c r="M21" s="45"/>
      <c r="N21" s="45"/>
      <c r="O21" s="45"/>
    </row>
    <row r="22" spans="1:15" s="34" customFormat="1" ht="15.6" customHeight="1" x14ac:dyDescent="0.25">
      <c r="A22" s="46"/>
      <c r="B22" s="109"/>
      <c r="C22" s="110"/>
      <c r="D22" s="45"/>
      <c r="E22" s="45"/>
      <c r="F22" s="45"/>
      <c r="G22" s="67"/>
      <c r="H22" s="67"/>
      <c r="I22" s="67"/>
      <c r="J22" s="67"/>
      <c r="K22" s="45"/>
      <c r="L22" s="45"/>
      <c r="M22" s="45"/>
      <c r="N22" s="45"/>
      <c r="O22" s="45"/>
    </row>
    <row r="23" spans="1:15" s="34" customFormat="1" ht="15.6" customHeight="1" x14ac:dyDescent="0.25">
      <c r="A23" s="46"/>
      <c r="B23" s="109"/>
      <c r="C23" s="110"/>
      <c r="D23" s="45"/>
      <c r="E23" s="45"/>
      <c r="F23" s="45"/>
      <c r="G23" s="67"/>
      <c r="H23" s="67"/>
      <c r="I23" s="67"/>
      <c r="J23" s="67"/>
      <c r="K23" s="45"/>
      <c r="L23" s="45"/>
      <c r="M23" s="45"/>
      <c r="N23" s="45"/>
      <c r="O23" s="45"/>
    </row>
    <row r="24" spans="1:15" s="34" customFormat="1" ht="15.6" customHeight="1" x14ac:dyDescent="0.25">
      <c r="A24" s="46"/>
      <c r="B24" s="109"/>
      <c r="C24" s="110"/>
      <c r="D24" s="45"/>
      <c r="E24" s="45"/>
      <c r="F24" s="45"/>
      <c r="G24" s="67"/>
      <c r="H24" s="67"/>
      <c r="I24" s="67"/>
      <c r="J24" s="67"/>
      <c r="K24" s="45"/>
      <c r="L24" s="45"/>
      <c r="M24" s="45"/>
      <c r="N24" s="45"/>
      <c r="O24" s="45"/>
    </row>
    <row r="25" spans="1:15" s="34" customFormat="1" ht="15.6" customHeight="1" x14ac:dyDescent="0.25">
      <c r="A25" s="46"/>
      <c r="B25" s="109"/>
      <c r="C25" s="110"/>
      <c r="D25" s="45"/>
      <c r="E25" s="45"/>
      <c r="F25" s="45"/>
      <c r="G25" s="67"/>
      <c r="H25" s="67"/>
      <c r="I25" s="67"/>
      <c r="J25" s="67"/>
      <c r="K25" s="45"/>
      <c r="L25" s="45"/>
      <c r="M25" s="45"/>
      <c r="N25" s="45"/>
      <c r="O25" s="45"/>
    </row>
    <row r="26" spans="1:15" s="34" customFormat="1" ht="15.6" customHeight="1" x14ac:dyDescent="0.25">
      <c r="A26" s="46"/>
      <c r="B26" s="109"/>
      <c r="C26" s="110"/>
      <c r="D26" s="45"/>
      <c r="E26" s="45"/>
      <c r="F26" s="45"/>
      <c r="G26" s="67"/>
      <c r="H26" s="67"/>
      <c r="I26" s="67"/>
      <c r="J26" s="67"/>
      <c r="K26" s="45"/>
      <c r="L26" s="45"/>
      <c r="M26" s="45"/>
      <c r="N26" s="45"/>
      <c r="O26" s="45"/>
    </row>
    <row r="27" spans="1:15" s="34" customFormat="1" ht="15.6" customHeight="1" x14ac:dyDescent="0.25">
      <c r="A27" s="46"/>
      <c r="B27" s="109"/>
      <c r="C27" s="110"/>
      <c r="D27" s="45"/>
      <c r="E27" s="45"/>
      <c r="F27" s="45"/>
      <c r="G27" s="67"/>
      <c r="H27" s="67"/>
      <c r="I27" s="67"/>
      <c r="J27" s="67"/>
      <c r="K27" s="45"/>
      <c r="L27" s="45"/>
      <c r="M27" s="45"/>
      <c r="N27" s="45"/>
      <c r="O27" s="45"/>
    </row>
    <row r="28" spans="1:15" s="34" customFormat="1" ht="15.6" customHeight="1" x14ac:dyDescent="0.25">
      <c r="A28" s="46"/>
      <c r="B28" s="109"/>
      <c r="C28" s="110"/>
      <c r="D28" s="45"/>
      <c r="E28" s="45"/>
      <c r="F28" s="45"/>
      <c r="G28" s="67"/>
      <c r="H28" s="67"/>
      <c r="I28" s="67"/>
      <c r="J28" s="67"/>
      <c r="K28" s="45"/>
      <c r="L28" s="45"/>
      <c r="M28" s="45"/>
      <c r="N28" s="45"/>
      <c r="O28" s="45"/>
    </row>
    <row r="29" spans="1:15" s="34" customFormat="1" ht="15.6" customHeight="1" x14ac:dyDescent="0.25">
      <c r="A29" s="46"/>
      <c r="B29" s="109"/>
      <c r="C29" s="110"/>
      <c r="D29" s="45"/>
      <c r="E29" s="45"/>
      <c r="F29" s="45"/>
      <c r="G29" s="67"/>
      <c r="H29" s="67"/>
      <c r="I29" s="67"/>
      <c r="J29" s="67"/>
      <c r="K29" s="45"/>
      <c r="L29" s="45"/>
      <c r="M29" s="45"/>
      <c r="N29" s="45"/>
      <c r="O29" s="45"/>
    </row>
    <row r="30" spans="1:15" s="34" customFormat="1" ht="15.6" customHeight="1" x14ac:dyDescent="0.25">
      <c r="A30" s="46"/>
      <c r="B30" s="109"/>
      <c r="C30" s="110"/>
      <c r="D30" s="45"/>
      <c r="E30" s="45"/>
      <c r="F30" s="45"/>
      <c r="G30" s="67"/>
      <c r="H30" s="67"/>
      <c r="I30" s="67"/>
      <c r="J30" s="67"/>
      <c r="K30" s="45"/>
      <c r="L30" s="45"/>
      <c r="M30" s="45"/>
      <c r="N30" s="45"/>
      <c r="O30" s="45"/>
    </row>
    <row r="31" spans="1:15" s="34" customFormat="1" ht="15.6" customHeight="1" x14ac:dyDescent="0.25">
      <c r="A31" s="46"/>
      <c r="B31" s="109"/>
      <c r="C31" s="110"/>
      <c r="D31" s="45"/>
      <c r="E31" s="45"/>
      <c r="F31" s="45"/>
      <c r="G31" s="67"/>
      <c r="H31" s="67"/>
      <c r="I31" s="67"/>
      <c r="J31" s="67"/>
      <c r="K31" s="45"/>
      <c r="L31" s="45"/>
      <c r="M31" s="45"/>
      <c r="N31" s="45"/>
      <c r="O31" s="45"/>
    </row>
    <row r="32" spans="1:15" s="34" customFormat="1" ht="15.6" customHeight="1" x14ac:dyDescent="0.25">
      <c r="A32" s="46"/>
      <c r="B32" s="109"/>
      <c r="C32" s="110"/>
      <c r="D32" s="45"/>
      <c r="E32" s="45"/>
      <c r="F32" s="45"/>
      <c r="G32" s="67"/>
      <c r="H32" s="67"/>
      <c r="I32" s="67"/>
      <c r="J32" s="67"/>
      <c r="K32" s="45"/>
      <c r="L32" s="45"/>
      <c r="M32" s="45"/>
      <c r="N32" s="45"/>
      <c r="O32" s="45"/>
    </row>
    <row r="33" spans="1:15" s="34" customFormat="1" ht="15.6" customHeight="1" x14ac:dyDescent="0.25">
      <c r="A33" s="45"/>
      <c r="B33" s="109"/>
      <c r="C33" s="110"/>
      <c r="D33" s="45"/>
      <c r="E33" s="45"/>
      <c r="F33" s="45"/>
      <c r="G33" s="66"/>
      <c r="H33" s="66"/>
      <c r="I33" s="66"/>
      <c r="J33" s="66"/>
      <c r="K33" s="45"/>
      <c r="L33" s="45"/>
      <c r="M33" s="45"/>
      <c r="N33" s="45"/>
      <c r="O33" s="45"/>
    </row>
    <row r="34" spans="1:15" s="34" customFormat="1" ht="15.6" customHeight="1" x14ac:dyDescent="0.25">
      <c r="A34" s="45"/>
      <c r="B34" s="109"/>
      <c r="C34" s="110"/>
      <c r="D34" s="45"/>
      <c r="E34" s="45"/>
      <c r="F34" s="45"/>
      <c r="G34" s="66"/>
      <c r="H34" s="66"/>
      <c r="I34" s="66"/>
      <c r="J34" s="66"/>
      <c r="K34" s="45"/>
      <c r="L34" s="45"/>
      <c r="M34" s="45"/>
      <c r="N34" s="45"/>
      <c r="O34" s="45"/>
    </row>
    <row r="36" spans="1:15" ht="15" x14ac:dyDescent="0.25">
      <c r="A36" s="31" t="s">
        <v>129</v>
      </c>
      <c r="C36" s="47"/>
      <c r="D36" s="47"/>
      <c r="E36" s="47"/>
      <c r="F36" s="47"/>
      <c r="G36" s="47"/>
      <c r="H36" s="47"/>
      <c r="I36" s="48"/>
    </row>
    <row r="37" spans="1:15" ht="15" x14ac:dyDescent="0.25">
      <c r="C37" s="48"/>
      <c r="D37" s="48"/>
      <c r="E37" s="48"/>
      <c r="F37" s="48"/>
      <c r="G37" s="48"/>
      <c r="H37" s="48"/>
      <c r="I37" s="49"/>
    </row>
    <row r="38" spans="1:15" ht="15.75" x14ac:dyDescent="0.25">
      <c r="A38" s="50" t="s">
        <v>27</v>
      </c>
      <c r="B38" s="50"/>
      <c r="C38" s="34"/>
      <c r="D38" s="51" t="s">
        <v>137</v>
      </c>
      <c r="E38" s="49"/>
      <c r="F38"/>
      <c r="G38"/>
      <c r="I38" s="51" t="s">
        <v>130</v>
      </c>
      <c r="J38" s="34"/>
      <c r="K38" s="49"/>
      <c r="L38"/>
      <c r="M38"/>
      <c r="N38" s="34" t="s">
        <v>131</v>
      </c>
      <c r="O38" s="34"/>
    </row>
    <row r="39" spans="1:15" ht="15.75" x14ac:dyDescent="0.25">
      <c r="A39" s="34"/>
      <c r="B39" s="34"/>
      <c r="C39" s="34" t="s">
        <v>178</v>
      </c>
      <c r="D39" s="48"/>
      <c r="E39" s="49"/>
      <c r="F39" t="s">
        <v>178</v>
      </c>
      <c r="G39"/>
      <c r="H39" s="34"/>
      <c r="I39" s="34"/>
      <c r="J39" s="48"/>
      <c r="K39" s="49" t="s">
        <v>178</v>
      </c>
      <c r="L39"/>
      <c r="M39"/>
      <c r="N39" s="34"/>
      <c r="O39" s="34" t="s">
        <v>178</v>
      </c>
    </row>
    <row r="40" spans="1:15" ht="15.75" x14ac:dyDescent="0.25">
      <c r="A40" s="34"/>
      <c r="B40" s="85" t="s">
        <v>138</v>
      </c>
      <c r="C40" s="85"/>
      <c r="D40" s="48"/>
      <c r="E40" s="85" t="s">
        <v>132</v>
      </c>
      <c r="F40" s="85"/>
      <c r="G40" s="85"/>
      <c r="H40" s="34"/>
      <c r="J40" s="85" t="s">
        <v>133</v>
      </c>
      <c r="K40" s="85"/>
      <c r="L40" s="85"/>
      <c r="M40"/>
      <c r="N40" s="34"/>
      <c r="O40" s="56" t="s">
        <v>134</v>
      </c>
    </row>
    <row r="41" spans="1:15" ht="15.75" x14ac:dyDescent="0.25">
      <c r="A41" s="34"/>
      <c r="B41" s="86" t="s">
        <v>103</v>
      </c>
      <c r="C41" s="86"/>
      <c r="D41" s="48"/>
      <c r="E41" s="98" t="s">
        <v>171</v>
      </c>
      <c r="F41" s="99"/>
      <c r="G41" s="99"/>
      <c r="H41" s="34"/>
      <c r="J41" s="87" t="s">
        <v>172</v>
      </c>
      <c r="K41" s="86"/>
      <c r="L41" s="86"/>
      <c r="M41"/>
      <c r="N41" s="34"/>
      <c r="O41" s="52" t="s">
        <v>4</v>
      </c>
    </row>
    <row r="42" spans="1:15" ht="15.6" customHeight="1" x14ac:dyDescent="0.25">
      <c r="A42"/>
      <c r="B42"/>
      <c r="C42"/>
      <c r="D42" s="48"/>
      <c r="E42"/>
      <c r="F42" s="34"/>
      <c r="G42" s="34"/>
      <c r="H42"/>
      <c r="I42"/>
      <c r="J42"/>
      <c r="K42"/>
    </row>
    <row r="43" spans="1:15" x14ac:dyDescent="0.2">
      <c r="H43"/>
      <c r="I43"/>
      <c r="J43"/>
      <c r="K43"/>
    </row>
  </sheetData>
  <mergeCells count="41">
    <mergeCell ref="B24:C24"/>
    <mergeCell ref="B31:C31"/>
    <mergeCell ref="B32:C32"/>
    <mergeCell ref="B33:C33"/>
    <mergeCell ref="B34:C34"/>
    <mergeCell ref="B25:C25"/>
    <mergeCell ref="B26:C26"/>
    <mergeCell ref="B27:C27"/>
    <mergeCell ref="B28:C28"/>
    <mergeCell ref="E40:G40"/>
    <mergeCell ref="E41:G41"/>
    <mergeCell ref="A5:O5"/>
    <mergeCell ref="B10:C11"/>
    <mergeCell ref="B12:C12"/>
    <mergeCell ref="B13:C13"/>
    <mergeCell ref="L10:N10"/>
    <mergeCell ref="O10:O11"/>
    <mergeCell ref="B29:C29"/>
    <mergeCell ref="O12:O13"/>
    <mergeCell ref="B19:C19"/>
    <mergeCell ref="B20:C20"/>
    <mergeCell ref="B21:C21"/>
    <mergeCell ref="B22:C22"/>
    <mergeCell ref="B23:C23"/>
    <mergeCell ref="B30:C30"/>
    <mergeCell ref="B40:C40"/>
    <mergeCell ref="B41:C41"/>
    <mergeCell ref="J40:L40"/>
    <mergeCell ref="J41:L41"/>
    <mergeCell ref="A2:O2"/>
    <mergeCell ref="A3:O3"/>
    <mergeCell ref="A4:O4"/>
    <mergeCell ref="A10:A11"/>
    <mergeCell ref="D10:D11"/>
    <mergeCell ref="E10:E11"/>
    <mergeCell ref="F10:F11"/>
    <mergeCell ref="G10:J10"/>
    <mergeCell ref="K10:K11"/>
    <mergeCell ref="B16:C16"/>
    <mergeCell ref="B17:C17"/>
    <mergeCell ref="B18:C18"/>
  </mergeCells>
  <pageMargins left="0.25" right="0.25" top="0.75" bottom="0.75" header="0.3" footer="0.3"/>
  <pageSetup paperSize="14" scale="6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8"/>
  <sheetViews>
    <sheetView topLeftCell="A76" zoomScale="70" zoomScaleNormal="70" workbookViewId="0">
      <selection activeCell="B89" sqref="B89"/>
    </sheetView>
  </sheetViews>
  <sheetFormatPr defaultRowHeight="15" x14ac:dyDescent="0.25"/>
  <cols>
    <col min="1" max="1" width="4.85546875" style="6" customWidth="1"/>
    <col min="2" max="2" width="30.7109375" style="19" customWidth="1"/>
    <col min="3" max="3" width="41.42578125" style="19" customWidth="1"/>
    <col min="4" max="4" width="23" style="19" customWidth="1"/>
    <col min="5" max="5" width="19" style="7" customWidth="1"/>
    <col min="6" max="16384" width="9.140625" style="6"/>
  </cols>
  <sheetData>
    <row r="1" spans="1:5" ht="63" customHeight="1" x14ac:dyDescent="0.2">
      <c r="B1" s="82" t="s">
        <v>179</v>
      </c>
      <c r="C1" s="83"/>
      <c r="D1" s="83"/>
    </row>
    <row r="2" spans="1:5" ht="14.25" customHeight="1" x14ac:dyDescent="0.25">
      <c r="B2" s="8"/>
      <c r="C2" s="9"/>
      <c r="D2" s="10" t="s">
        <v>71</v>
      </c>
    </row>
    <row r="3" spans="1:5" x14ac:dyDescent="0.25">
      <c r="A3" s="11"/>
      <c r="B3" s="12" t="s">
        <v>6</v>
      </c>
      <c r="C3" s="12" t="s">
        <v>7</v>
      </c>
      <c r="D3" s="12" t="s">
        <v>8</v>
      </c>
    </row>
    <row r="4" spans="1:5" s="17" customFormat="1" ht="30" x14ac:dyDescent="0.2">
      <c r="A4" s="13">
        <f>A3+1</f>
        <v>1</v>
      </c>
      <c r="B4" s="14" t="s">
        <v>77</v>
      </c>
      <c r="C4" s="14" t="s">
        <v>15</v>
      </c>
      <c r="D4" s="16">
        <v>180540</v>
      </c>
      <c r="E4" s="18"/>
    </row>
    <row r="5" spans="1:5" s="17" customFormat="1" ht="30" x14ac:dyDescent="0.25">
      <c r="A5" s="13">
        <f t="shared" ref="A5:A58" si="0">A4+1</f>
        <v>2</v>
      </c>
      <c r="B5" s="14" t="s">
        <v>72</v>
      </c>
      <c r="C5" s="15" t="s">
        <v>66</v>
      </c>
      <c r="D5" s="16">
        <v>42032</v>
      </c>
      <c r="E5" s="18"/>
    </row>
    <row r="6" spans="1:5" s="17" customFormat="1" ht="30" x14ac:dyDescent="0.2">
      <c r="A6" s="13">
        <f t="shared" si="0"/>
        <v>3</v>
      </c>
      <c r="B6" s="14" t="s">
        <v>44</v>
      </c>
      <c r="C6" s="14" t="s">
        <v>146</v>
      </c>
      <c r="D6" s="16">
        <v>4500</v>
      </c>
      <c r="E6" s="18"/>
    </row>
    <row r="7" spans="1:5" s="17" customFormat="1" ht="32.25" customHeight="1" x14ac:dyDescent="0.2">
      <c r="A7" s="13">
        <f t="shared" si="0"/>
        <v>4</v>
      </c>
      <c r="B7" s="14" t="s">
        <v>70</v>
      </c>
      <c r="C7" s="14" t="s">
        <v>142</v>
      </c>
      <c r="D7" s="16">
        <v>16040</v>
      </c>
      <c r="E7" s="18"/>
    </row>
    <row r="8" spans="1:5" s="17" customFormat="1" ht="32.25" customHeight="1" x14ac:dyDescent="0.2">
      <c r="A8" s="13">
        <f t="shared" si="0"/>
        <v>5</v>
      </c>
      <c r="B8" s="14" t="s">
        <v>143</v>
      </c>
      <c r="C8" s="14" t="s">
        <v>145</v>
      </c>
      <c r="D8" s="16">
        <v>5480</v>
      </c>
      <c r="E8" s="18"/>
    </row>
    <row r="9" spans="1:5" s="17" customFormat="1" ht="30" x14ac:dyDescent="0.2">
      <c r="A9" s="13">
        <f t="shared" si="0"/>
        <v>6</v>
      </c>
      <c r="B9" s="14" t="s">
        <v>81</v>
      </c>
      <c r="C9" s="14" t="s">
        <v>144</v>
      </c>
      <c r="D9" s="16">
        <v>5459</v>
      </c>
      <c r="E9" s="18"/>
    </row>
    <row r="10" spans="1:5" s="17" customFormat="1" ht="30" x14ac:dyDescent="0.2">
      <c r="A10" s="13">
        <f t="shared" si="0"/>
        <v>7</v>
      </c>
      <c r="B10" s="14" t="s">
        <v>80</v>
      </c>
      <c r="C10" s="14" t="s">
        <v>49</v>
      </c>
      <c r="D10" s="16">
        <v>5075</v>
      </c>
      <c r="E10" s="18"/>
    </row>
    <row r="11" spans="1:5" s="17" customFormat="1" ht="30" x14ac:dyDescent="0.2">
      <c r="A11" s="13">
        <f t="shared" si="0"/>
        <v>8</v>
      </c>
      <c r="B11" s="14" t="s">
        <v>50</v>
      </c>
      <c r="C11" s="14" t="s">
        <v>83</v>
      </c>
      <c r="D11" s="16">
        <v>6510</v>
      </c>
      <c r="E11" s="18"/>
    </row>
    <row r="12" spans="1:5" s="17" customFormat="1" ht="30" x14ac:dyDescent="0.2">
      <c r="A12" s="13">
        <f t="shared" si="0"/>
        <v>9</v>
      </c>
      <c r="B12" s="14" t="s">
        <v>65</v>
      </c>
      <c r="C12" s="14" t="s">
        <v>92</v>
      </c>
      <c r="D12" s="16">
        <v>67500</v>
      </c>
      <c r="E12" s="18"/>
    </row>
    <row r="13" spans="1:5" s="17" customFormat="1" ht="30.75" customHeight="1" x14ac:dyDescent="0.2">
      <c r="A13" s="13">
        <f t="shared" si="0"/>
        <v>10</v>
      </c>
      <c r="B13" s="14" t="s">
        <v>10</v>
      </c>
      <c r="C13" s="14" t="s">
        <v>32</v>
      </c>
      <c r="D13" s="16">
        <v>181125.3</v>
      </c>
      <c r="E13" s="18"/>
    </row>
    <row r="14" spans="1:5" s="17" customFormat="1" ht="60" x14ac:dyDescent="0.2">
      <c r="A14" s="13">
        <f t="shared" si="0"/>
        <v>11</v>
      </c>
      <c r="B14" s="14" t="s">
        <v>148</v>
      </c>
      <c r="C14" s="14" t="s">
        <v>147</v>
      </c>
      <c r="D14" s="16">
        <v>31400</v>
      </c>
      <c r="E14" s="18"/>
    </row>
    <row r="15" spans="1:5" s="17" customFormat="1" ht="30.75" customHeight="1" x14ac:dyDescent="0.2">
      <c r="A15" s="13">
        <f t="shared" si="0"/>
        <v>12</v>
      </c>
      <c r="B15" s="14" t="s">
        <v>21</v>
      </c>
      <c r="C15" s="14" t="s">
        <v>149</v>
      </c>
      <c r="D15" s="16">
        <v>22260</v>
      </c>
      <c r="E15" s="18"/>
    </row>
    <row r="16" spans="1:5" s="17" customFormat="1" ht="30" x14ac:dyDescent="0.2">
      <c r="A16" s="13">
        <f t="shared" si="0"/>
        <v>13</v>
      </c>
      <c r="B16" s="14" t="s">
        <v>54</v>
      </c>
      <c r="C16" s="14" t="s">
        <v>55</v>
      </c>
      <c r="D16" s="16">
        <v>52080</v>
      </c>
      <c r="E16" s="18"/>
    </row>
    <row r="17" spans="1:5" s="17" customFormat="1" ht="46.5" customHeight="1" x14ac:dyDescent="0.2">
      <c r="A17" s="13">
        <f t="shared" si="0"/>
        <v>14</v>
      </c>
      <c r="B17" s="14" t="s">
        <v>150</v>
      </c>
      <c r="C17" s="14" t="s">
        <v>151</v>
      </c>
      <c r="D17" s="16">
        <v>44994</v>
      </c>
      <c r="E17" s="18"/>
    </row>
    <row r="18" spans="1:5" s="17" customFormat="1" ht="60" x14ac:dyDescent="0.2">
      <c r="A18" s="13">
        <f t="shared" si="0"/>
        <v>15</v>
      </c>
      <c r="B18" s="14" t="s">
        <v>37</v>
      </c>
      <c r="C18" s="14" t="s">
        <v>11</v>
      </c>
      <c r="D18" s="16">
        <v>45000</v>
      </c>
      <c r="E18" s="18"/>
    </row>
    <row r="19" spans="1:5" ht="30" x14ac:dyDescent="0.25">
      <c r="A19" s="13">
        <f t="shared" si="0"/>
        <v>16</v>
      </c>
      <c r="B19" s="14" t="s">
        <v>62</v>
      </c>
      <c r="C19" s="15" t="s">
        <v>63</v>
      </c>
      <c r="D19" s="16">
        <v>324028</v>
      </c>
    </row>
    <row r="20" spans="1:5" s="17" customFormat="1" ht="30" x14ac:dyDescent="0.25">
      <c r="A20" s="13">
        <f t="shared" si="0"/>
        <v>17</v>
      </c>
      <c r="B20" s="14" t="s">
        <v>35</v>
      </c>
      <c r="C20" s="15" t="s">
        <v>152</v>
      </c>
      <c r="D20" s="16">
        <v>16160</v>
      </c>
      <c r="E20" s="18"/>
    </row>
    <row r="21" spans="1:5" s="17" customFormat="1" ht="30" x14ac:dyDescent="0.2">
      <c r="A21" s="13">
        <f t="shared" si="0"/>
        <v>18</v>
      </c>
      <c r="B21" s="14" t="s">
        <v>64</v>
      </c>
      <c r="C21" s="14" t="s">
        <v>153</v>
      </c>
      <c r="D21" s="16">
        <v>466200</v>
      </c>
      <c r="E21" s="18"/>
    </row>
    <row r="22" spans="1:5" s="17" customFormat="1" x14ac:dyDescent="0.2">
      <c r="A22" s="57"/>
      <c r="B22" s="58"/>
      <c r="C22" s="58"/>
      <c r="D22" s="59"/>
      <c r="E22" s="18"/>
    </row>
    <row r="23" spans="1:5" s="17" customFormat="1" x14ac:dyDescent="0.2">
      <c r="A23" s="60"/>
      <c r="B23" s="61"/>
      <c r="C23" s="61"/>
      <c r="D23" s="62"/>
      <c r="E23" s="18"/>
    </row>
    <row r="24" spans="1:5" s="17" customFormat="1" x14ac:dyDescent="0.25">
      <c r="A24" s="63"/>
      <c r="B24" s="64"/>
      <c r="C24" s="64"/>
      <c r="D24" s="10" t="s">
        <v>168</v>
      </c>
      <c r="E24" s="18"/>
    </row>
    <row r="25" spans="1:5" s="17" customFormat="1" ht="60" x14ac:dyDescent="0.2">
      <c r="A25" s="13">
        <f>A21+1</f>
        <v>19</v>
      </c>
      <c r="B25" s="14" t="s">
        <v>52</v>
      </c>
      <c r="C25" s="14" t="s">
        <v>154</v>
      </c>
      <c r="D25" s="16">
        <v>104120</v>
      </c>
      <c r="E25" s="18"/>
    </row>
    <row r="26" spans="1:5" s="17" customFormat="1" ht="31.5" customHeight="1" x14ac:dyDescent="0.2">
      <c r="A26" s="13">
        <f t="shared" si="0"/>
        <v>20</v>
      </c>
      <c r="B26" s="14" t="s">
        <v>16</v>
      </c>
      <c r="C26" s="14"/>
      <c r="D26" s="16">
        <v>39650.5</v>
      </c>
      <c r="E26" s="18"/>
    </row>
    <row r="27" spans="1:5" s="17" customFormat="1" ht="32.25" customHeight="1" x14ac:dyDescent="0.2">
      <c r="A27" s="13">
        <f t="shared" si="0"/>
        <v>21</v>
      </c>
      <c r="B27" s="14" t="s">
        <v>19</v>
      </c>
      <c r="C27" s="14" t="s">
        <v>20</v>
      </c>
      <c r="D27" s="16">
        <v>8990</v>
      </c>
      <c r="E27" s="18"/>
    </row>
    <row r="28" spans="1:5" s="17" customFormat="1" ht="30" x14ac:dyDescent="0.2">
      <c r="A28" s="13">
        <f t="shared" si="0"/>
        <v>22</v>
      </c>
      <c r="B28" s="14" t="s">
        <v>69</v>
      </c>
      <c r="C28" s="14" t="s">
        <v>155</v>
      </c>
      <c r="D28" s="16">
        <v>28360</v>
      </c>
      <c r="E28" s="18"/>
    </row>
    <row r="29" spans="1:5" s="17" customFormat="1" ht="30" x14ac:dyDescent="0.2">
      <c r="A29" s="13">
        <f t="shared" si="0"/>
        <v>23</v>
      </c>
      <c r="B29" s="14" t="s">
        <v>76</v>
      </c>
      <c r="C29" s="14" t="s">
        <v>9</v>
      </c>
      <c r="D29" s="16">
        <v>49505</v>
      </c>
      <c r="E29" s="18"/>
    </row>
    <row r="30" spans="1:5" s="17" customFormat="1" ht="45" x14ac:dyDescent="0.2">
      <c r="A30" s="13">
        <f t="shared" si="0"/>
        <v>24</v>
      </c>
      <c r="B30" s="14" t="s">
        <v>46</v>
      </c>
      <c r="C30" s="14" t="s">
        <v>156</v>
      </c>
      <c r="D30" s="16">
        <v>89970</v>
      </c>
      <c r="E30" s="18"/>
    </row>
    <row r="31" spans="1:5" s="17" customFormat="1" ht="32.25" customHeight="1" x14ac:dyDescent="0.2">
      <c r="A31" s="13">
        <f t="shared" si="0"/>
        <v>25</v>
      </c>
      <c r="B31" s="14" t="s">
        <v>34</v>
      </c>
      <c r="C31" s="14" t="s">
        <v>12</v>
      </c>
      <c r="D31" s="16">
        <v>96235</v>
      </c>
      <c r="E31" s="18"/>
    </row>
    <row r="32" spans="1:5" s="17" customFormat="1" ht="30" x14ac:dyDescent="0.2">
      <c r="A32" s="13">
        <f t="shared" si="0"/>
        <v>26</v>
      </c>
      <c r="B32" s="14" t="s">
        <v>59</v>
      </c>
      <c r="C32" s="14" t="s">
        <v>84</v>
      </c>
      <c r="D32" s="16">
        <v>204424</v>
      </c>
      <c r="E32" s="18"/>
    </row>
    <row r="33" spans="1:5" s="17" customFormat="1" ht="30" x14ac:dyDescent="0.2">
      <c r="A33" s="13">
        <f t="shared" si="0"/>
        <v>27</v>
      </c>
      <c r="B33" s="14" t="s">
        <v>53</v>
      </c>
      <c r="C33" s="14" t="s">
        <v>91</v>
      </c>
      <c r="D33" s="16">
        <v>77400</v>
      </c>
      <c r="E33" s="18"/>
    </row>
    <row r="34" spans="1:5" ht="30.75" customHeight="1" x14ac:dyDescent="0.3">
      <c r="A34" s="13">
        <f t="shared" si="0"/>
        <v>28</v>
      </c>
      <c r="B34" s="14" t="s">
        <v>75</v>
      </c>
      <c r="C34" s="14" t="s">
        <v>41</v>
      </c>
      <c r="D34" s="26">
        <v>17640</v>
      </c>
      <c r="E34" s="27"/>
    </row>
    <row r="35" spans="1:5" s="17" customFormat="1" ht="30" x14ac:dyDescent="0.2">
      <c r="A35" s="13">
        <f t="shared" si="0"/>
        <v>29</v>
      </c>
      <c r="B35" s="14" t="s">
        <v>24</v>
      </c>
      <c r="C35" s="14" t="s">
        <v>98</v>
      </c>
      <c r="D35" s="16">
        <v>1398193</v>
      </c>
      <c r="E35" s="18"/>
    </row>
    <row r="36" spans="1:5" s="17" customFormat="1" ht="32.25" customHeight="1" x14ac:dyDescent="0.2">
      <c r="A36" s="13">
        <f t="shared" si="0"/>
        <v>30</v>
      </c>
      <c r="B36" s="14" t="s">
        <v>60</v>
      </c>
      <c r="C36" s="14" t="s">
        <v>99</v>
      </c>
      <c r="D36" s="16">
        <v>288000</v>
      </c>
      <c r="E36" s="18"/>
    </row>
    <row r="37" spans="1:5" s="17" customFormat="1" ht="30" x14ac:dyDescent="0.2">
      <c r="A37" s="13">
        <f t="shared" si="0"/>
        <v>31</v>
      </c>
      <c r="B37" s="14" t="s">
        <v>22</v>
      </c>
      <c r="C37" s="14" t="s">
        <v>23</v>
      </c>
      <c r="D37" s="16">
        <v>117730</v>
      </c>
      <c r="E37" s="18"/>
    </row>
    <row r="38" spans="1:5" s="17" customFormat="1" ht="30" x14ac:dyDescent="0.2">
      <c r="A38" s="13">
        <f t="shared" si="0"/>
        <v>32</v>
      </c>
      <c r="B38" s="14" t="s">
        <v>14</v>
      </c>
      <c r="C38" s="14" t="s">
        <v>100</v>
      </c>
      <c r="D38" s="16">
        <v>377405</v>
      </c>
      <c r="E38" s="18"/>
    </row>
    <row r="39" spans="1:5" s="17" customFormat="1" ht="30.75" customHeight="1" x14ac:dyDescent="0.2">
      <c r="A39" s="13">
        <f t="shared" si="0"/>
        <v>33</v>
      </c>
      <c r="B39" s="14" t="s">
        <v>78</v>
      </c>
      <c r="C39" s="14" t="s">
        <v>79</v>
      </c>
      <c r="D39" s="16">
        <v>108000</v>
      </c>
      <c r="E39" s="18"/>
    </row>
    <row r="40" spans="1:5" s="17" customFormat="1" ht="45" x14ac:dyDescent="0.2">
      <c r="A40" s="13">
        <f t="shared" si="0"/>
        <v>34</v>
      </c>
      <c r="B40" s="14" t="s">
        <v>47</v>
      </c>
      <c r="C40" s="14" t="s">
        <v>48</v>
      </c>
      <c r="D40" s="16">
        <v>51943</v>
      </c>
      <c r="E40" s="18"/>
    </row>
    <row r="41" spans="1:5" s="17" customFormat="1" ht="30" x14ac:dyDescent="0.2">
      <c r="A41" s="13">
        <f t="shared" si="0"/>
        <v>35</v>
      </c>
      <c r="B41" s="14" t="s">
        <v>40</v>
      </c>
      <c r="C41" s="14" t="s">
        <v>51</v>
      </c>
      <c r="D41" s="16">
        <v>360000</v>
      </c>
      <c r="E41" s="18"/>
    </row>
    <row r="42" spans="1:5" s="17" customFormat="1" ht="32.25" customHeight="1" x14ac:dyDescent="0.2">
      <c r="A42" s="13">
        <f t="shared" si="0"/>
        <v>36</v>
      </c>
      <c r="B42" s="14" t="s">
        <v>45</v>
      </c>
      <c r="C42" s="14" t="s">
        <v>159</v>
      </c>
      <c r="D42" s="16">
        <v>156362</v>
      </c>
      <c r="E42" s="18"/>
    </row>
    <row r="43" spans="1:5" s="17" customFormat="1" ht="30.75" customHeight="1" x14ac:dyDescent="0.2">
      <c r="A43" s="13">
        <f t="shared" si="0"/>
        <v>37</v>
      </c>
      <c r="B43" s="14" t="s">
        <v>67</v>
      </c>
      <c r="C43" s="14" t="s">
        <v>68</v>
      </c>
      <c r="D43" s="16">
        <v>208140.5</v>
      </c>
      <c r="E43" s="18"/>
    </row>
    <row r="44" spans="1:5" s="17" customFormat="1" ht="45" customHeight="1" x14ac:dyDescent="0.2">
      <c r="A44" s="13">
        <f t="shared" si="0"/>
        <v>38</v>
      </c>
      <c r="B44" s="14" t="s">
        <v>160</v>
      </c>
      <c r="C44" s="14" t="s">
        <v>161</v>
      </c>
      <c r="D44" s="16">
        <v>7198</v>
      </c>
      <c r="E44" s="18"/>
    </row>
    <row r="45" spans="1:5" s="17" customFormat="1" x14ac:dyDescent="0.2">
      <c r="A45" s="57"/>
      <c r="B45" s="58"/>
      <c r="C45" s="58"/>
      <c r="D45" s="59"/>
      <c r="E45" s="18"/>
    </row>
    <row r="46" spans="1:5" s="17" customFormat="1" x14ac:dyDescent="0.2">
      <c r="A46" s="60"/>
      <c r="B46" s="61"/>
      <c r="C46" s="61"/>
      <c r="D46" s="62"/>
      <c r="E46" s="18"/>
    </row>
    <row r="47" spans="1:5" s="17" customFormat="1" x14ac:dyDescent="0.25">
      <c r="A47" s="63"/>
      <c r="B47" s="64"/>
      <c r="C47" s="64"/>
      <c r="D47" s="10" t="s">
        <v>169</v>
      </c>
      <c r="E47" s="18"/>
    </row>
    <row r="48" spans="1:5" s="17" customFormat="1" ht="32.25" customHeight="1" x14ac:dyDescent="0.2">
      <c r="A48" s="13">
        <f>A44+1</f>
        <v>39</v>
      </c>
      <c r="B48" s="14" t="s">
        <v>162</v>
      </c>
      <c r="C48" s="14" t="s">
        <v>163</v>
      </c>
      <c r="D48" s="16">
        <v>9000</v>
      </c>
      <c r="E48" s="18"/>
    </row>
    <row r="49" spans="1:5" s="17" customFormat="1" ht="30" x14ac:dyDescent="0.2">
      <c r="A49" s="13">
        <f t="shared" si="0"/>
        <v>40</v>
      </c>
      <c r="B49" s="14" t="s">
        <v>18</v>
      </c>
      <c r="C49" s="14" t="s">
        <v>96</v>
      </c>
      <c r="D49" s="16">
        <v>48930</v>
      </c>
      <c r="E49" s="18"/>
    </row>
    <row r="50" spans="1:5" s="17" customFormat="1" ht="30" x14ac:dyDescent="0.2">
      <c r="A50" s="13">
        <f t="shared" si="0"/>
        <v>41</v>
      </c>
      <c r="B50" s="14" t="s">
        <v>164</v>
      </c>
      <c r="C50" s="14" t="s">
        <v>165</v>
      </c>
      <c r="D50" s="16">
        <v>8695</v>
      </c>
      <c r="E50" s="18"/>
    </row>
    <row r="51" spans="1:5" s="17" customFormat="1" ht="45" x14ac:dyDescent="0.2">
      <c r="A51" s="13">
        <f t="shared" si="0"/>
        <v>42</v>
      </c>
      <c r="B51" s="14" t="s">
        <v>36</v>
      </c>
      <c r="C51" s="14" t="s">
        <v>39</v>
      </c>
      <c r="D51" s="16">
        <v>112354</v>
      </c>
      <c r="E51" s="18"/>
    </row>
    <row r="52" spans="1:5" s="17" customFormat="1" ht="32.25" customHeight="1" x14ac:dyDescent="0.2">
      <c r="A52" s="13">
        <f t="shared" si="0"/>
        <v>43</v>
      </c>
      <c r="B52" s="14" t="s">
        <v>61</v>
      </c>
      <c r="C52" s="14" t="s">
        <v>166</v>
      </c>
      <c r="D52" s="16">
        <v>846547</v>
      </c>
      <c r="E52" s="18"/>
    </row>
    <row r="53" spans="1:5" s="17" customFormat="1" ht="30" x14ac:dyDescent="0.2">
      <c r="A53" s="13">
        <f t="shared" si="0"/>
        <v>44</v>
      </c>
      <c r="B53" s="14" t="s">
        <v>25</v>
      </c>
      <c r="C53" s="14" t="s">
        <v>26</v>
      </c>
      <c r="D53" s="16">
        <v>81159.3</v>
      </c>
      <c r="E53" s="18"/>
    </row>
    <row r="54" spans="1:5" s="17" customFormat="1" ht="32.25" customHeight="1" x14ac:dyDescent="0.2">
      <c r="A54" s="13">
        <f t="shared" si="0"/>
        <v>45</v>
      </c>
      <c r="B54" s="14" t="s">
        <v>42</v>
      </c>
      <c r="C54" s="14" t="s">
        <v>167</v>
      </c>
      <c r="D54" s="16">
        <v>6422</v>
      </c>
      <c r="E54" s="18"/>
    </row>
    <row r="55" spans="1:5" s="17" customFormat="1" ht="30" x14ac:dyDescent="0.25">
      <c r="A55" s="13">
        <f t="shared" si="0"/>
        <v>46</v>
      </c>
      <c r="B55" s="14" t="s">
        <v>87</v>
      </c>
      <c r="C55" s="15" t="s">
        <v>88</v>
      </c>
      <c r="D55" s="16">
        <v>12940</v>
      </c>
      <c r="E55" s="18"/>
    </row>
    <row r="56" spans="1:5" s="17" customFormat="1" ht="45" x14ac:dyDescent="0.2">
      <c r="A56" s="13">
        <f t="shared" si="0"/>
        <v>47</v>
      </c>
      <c r="B56" s="14" t="s">
        <v>85</v>
      </c>
      <c r="C56" s="14" t="s">
        <v>86</v>
      </c>
      <c r="D56" s="16">
        <v>18000</v>
      </c>
      <c r="E56" s="18"/>
    </row>
    <row r="57" spans="1:5" s="17" customFormat="1" ht="45" x14ac:dyDescent="0.2">
      <c r="A57" s="13">
        <f t="shared" si="0"/>
        <v>48</v>
      </c>
      <c r="B57" s="14" t="s">
        <v>33</v>
      </c>
      <c r="C57" s="14" t="s">
        <v>13</v>
      </c>
      <c r="D57" s="16">
        <v>73432</v>
      </c>
      <c r="E57" s="18"/>
    </row>
    <row r="58" spans="1:5" s="17" customFormat="1" ht="30" customHeight="1" x14ac:dyDescent="0.25">
      <c r="A58" s="13">
        <f t="shared" si="0"/>
        <v>49</v>
      </c>
      <c r="B58" s="14" t="s">
        <v>89</v>
      </c>
      <c r="C58" s="15" t="s">
        <v>90</v>
      </c>
      <c r="D58" s="16">
        <v>113490</v>
      </c>
      <c r="E58" s="18"/>
    </row>
    <row r="59" spans="1:5" s="17" customFormat="1" x14ac:dyDescent="0.2">
      <c r="A59" s="13"/>
      <c r="B59" s="14"/>
      <c r="C59" s="14"/>
      <c r="D59" s="16"/>
      <c r="E59" s="18"/>
    </row>
    <row r="60" spans="1:5" ht="15.75" thickBot="1" x14ac:dyDescent="0.3">
      <c r="C60" s="20" t="s">
        <v>1</v>
      </c>
      <c r="D60" s="21">
        <f>SUM(D4:D59)</f>
        <v>6636618.5999999996</v>
      </c>
    </row>
    <row r="61" spans="1:5" ht="15.75" thickTop="1" x14ac:dyDescent="0.25">
      <c r="A61" s="19" t="s">
        <v>27</v>
      </c>
      <c r="B61" s="6"/>
      <c r="C61" s="20"/>
    </row>
    <row r="62" spans="1:5" x14ac:dyDescent="0.25">
      <c r="A62" s="19"/>
      <c r="B62" s="6"/>
      <c r="C62" s="20"/>
    </row>
    <row r="63" spans="1:5" x14ac:dyDescent="0.25">
      <c r="B63" s="4" t="s">
        <v>178</v>
      </c>
    </row>
    <row r="64" spans="1:5" ht="12.75" x14ac:dyDescent="0.2">
      <c r="B64" s="5" t="s">
        <v>28</v>
      </c>
      <c r="C64" s="2"/>
      <c r="D64" s="2"/>
      <c r="E64" s="22"/>
    </row>
    <row r="65" spans="1:5" ht="12.75" x14ac:dyDescent="0.2">
      <c r="B65" s="4" t="s">
        <v>97</v>
      </c>
      <c r="C65" s="1"/>
      <c r="D65" s="1"/>
      <c r="E65" s="23"/>
    </row>
    <row r="67" spans="1:5" x14ac:dyDescent="0.25">
      <c r="A67" s="1" t="s">
        <v>29</v>
      </c>
      <c r="B67" s="6"/>
    </row>
    <row r="68" spans="1:5" x14ac:dyDescent="0.25">
      <c r="A68" s="1"/>
      <c r="B68" s="6"/>
    </row>
    <row r="69" spans="1:5" x14ac:dyDescent="0.25">
      <c r="B69" s="4" t="s">
        <v>178</v>
      </c>
      <c r="C69" s="84" t="s">
        <v>178</v>
      </c>
      <c r="D69" s="84"/>
    </row>
    <row r="70" spans="1:5" x14ac:dyDescent="0.25">
      <c r="B70" s="2" t="s">
        <v>30</v>
      </c>
      <c r="D70" s="24" t="s">
        <v>31</v>
      </c>
      <c r="E70" s="22"/>
    </row>
    <row r="71" spans="1:5" x14ac:dyDescent="0.25">
      <c r="B71" s="1" t="s">
        <v>157</v>
      </c>
      <c r="D71" s="3"/>
      <c r="E71" s="23"/>
    </row>
    <row r="72" spans="1:5" x14ac:dyDescent="0.25">
      <c r="D72" s="20"/>
    </row>
    <row r="73" spans="1:5" x14ac:dyDescent="0.25">
      <c r="D73" s="20"/>
    </row>
    <row r="74" spans="1:5" x14ac:dyDescent="0.25">
      <c r="D74" s="20"/>
    </row>
    <row r="75" spans="1:5" x14ac:dyDescent="0.25">
      <c r="D75" s="20"/>
    </row>
    <row r="76" spans="1:5" x14ac:dyDescent="0.25">
      <c r="E76" s="22"/>
    </row>
    <row r="77" spans="1:5" x14ac:dyDescent="0.25">
      <c r="E77" s="22"/>
    </row>
    <row r="78" spans="1:5" x14ac:dyDescent="0.25">
      <c r="E78" s="22"/>
    </row>
    <row r="79" spans="1:5" x14ac:dyDescent="0.25">
      <c r="E79" s="22"/>
    </row>
    <row r="80" spans="1:5" s="17" customFormat="1" ht="45" x14ac:dyDescent="0.2">
      <c r="A80" s="13">
        <f>A58+1</f>
        <v>50</v>
      </c>
      <c r="B80" s="14" t="s">
        <v>58</v>
      </c>
      <c r="C80" s="14" t="s">
        <v>73</v>
      </c>
      <c r="D80" s="16"/>
      <c r="E80" s="18"/>
    </row>
    <row r="81" spans="1:5" s="17" customFormat="1" ht="30" x14ac:dyDescent="0.2">
      <c r="A81" s="13">
        <f t="shared" ref="A81:A86" si="1">A80+1</f>
        <v>51</v>
      </c>
      <c r="B81" s="14" t="s">
        <v>43</v>
      </c>
      <c r="C81" s="14" t="s">
        <v>74</v>
      </c>
      <c r="D81" s="16"/>
      <c r="E81" s="18"/>
    </row>
    <row r="82" spans="1:5" s="17" customFormat="1" ht="32.25" customHeight="1" x14ac:dyDescent="0.2">
      <c r="A82" s="13">
        <f t="shared" si="1"/>
        <v>52</v>
      </c>
      <c r="B82" s="14" t="s">
        <v>17</v>
      </c>
      <c r="C82" s="14" t="s">
        <v>93</v>
      </c>
      <c r="D82" s="16"/>
      <c r="E82" s="18"/>
    </row>
    <row r="83" spans="1:5" s="17" customFormat="1" ht="45" x14ac:dyDescent="0.2">
      <c r="A83" s="13">
        <f t="shared" si="1"/>
        <v>53</v>
      </c>
      <c r="B83" s="14" t="s">
        <v>38</v>
      </c>
      <c r="C83" s="14" t="s">
        <v>94</v>
      </c>
      <c r="D83" s="16"/>
      <c r="E83" s="18"/>
    </row>
    <row r="84" spans="1:5" s="17" customFormat="1" ht="32.25" customHeight="1" x14ac:dyDescent="0.2">
      <c r="A84" s="13">
        <f t="shared" si="1"/>
        <v>54</v>
      </c>
      <c r="B84" s="14" t="s">
        <v>95</v>
      </c>
      <c r="C84" s="14" t="s">
        <v>82</v>
      </c>
      <c r="D84" s="16"/>
      <c r="E84" s="18"/>
    </row>
    <row r="85" spans="1:5" s="17" customFormat="1" ht="30" x14ac:dyDescent="0.2">
      <c r="A85" s="13">
        <f t="shared" si="1"/>
        <v>55</v>
      </c>
      <c r="B85" s="14" t="s">
        <v>56</v>
      </c>
      <c r="C85" s="14" t="s">
        <v>57</v>
      </c>
      <c r="D85" s="16"/>
      <c r="E85" s="18"/>
    </row>
    <row r="86" spans="1:5" s="17" customFormat="1" ht="30.75" customHeight="1" x14ac:dyDescent="0.2">
      <c r="A86" s="13">
        <f t="shared" si="1"/>
        <v>56</v>
      </c>
      <c r="B86" s="14" t="s">
        <v>101</v>
      </c>
      <c r="C86" s="14" t="s">
        <v>102</v>
      </c>
      <c r="D86" s="16"/>
      <c r="E86" s="18"/>
    </row>
    <row r="87" spans="1:5" x14ac:dyDescent="0.25">
      <c r="B87" s="25"/>
      <c r="D87" s="24"/>
    </row>
    <row r="88" spans="1:5" x14ac:dyDescent="0.25">
      <c r="B88" s="4"/>
      <c r="D88" s="4"/>
    </row>
  </sheetData>
  <mergeCells count="2">
    <mergeCell ref="B1:D1"/>
    <mergeCell ref="C69:D69"/>
  </mergeCells>
  <printOptions horizontalCentered="1"/>
  <pageMargins left="0.27" right="0.23" top="0.47" bottom="0.32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</vt:lpstr>
      <vt:lpstr>PPMP Amount</vt:lpstr>
    </vt:vector>
  </TitlesOfParts>
  <Company>GSD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Aping</dc:creator>
  <cp:lastModifiedBy>Jean Danjou</cp:lastModifiedBy>
  <cp:lastPrinted>2024-11-14T06:02:40Z</cp:lastPrinted>
  <dcterms:created xsi:type="dcterms:W3CDTF">2011-01-05T05:26:13Z</dcterms:created>
  <dcterms:modified xsi:type="dcterms:W3CDTF">2025-02-03T02:31:46Z</dcterms:modified>
</cp:coreProperties>
</file>